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töltés\1\Érd\2026.10.30 Péntek\"/>
    </mc:Choice>
  </mc:AlternateContent>
  <xr:revisionPtr revIDLastSave="0" documentId="13_ncr:1_{A574823F-DF92-431D-8458-583DCFFCA234}" xr6:coauthVersionLast="47" xr6:coauthVersionMax="47" xr10:uidLastSave="{00000000-0000-0000-0000-000000000000}"/>
  <workbookProtection workbookAlgorithmName="SHA-512" workbookHashValue="2d76B9qs8XGxSTQS4Tn9CWFS9u960fFaZKOcqQ8GAGYB/e8rcKc56uo03g9SNYRqfwy7zgacxLxdRVZx83cmNQ==" workbookSaltValue="+LSIQrVCwDEh0DPu0J+Ufg==" workbookSpinCount="100000" lockStructure="1"/>
  <bookViews>
    <workbookView xWindow="-110" yWindow="-110" windowWidth="38620" windowHeight="21100" tabRatio="611" activeTab="6" xr2:uid="{852586DA-47E3-4300-91B7-6DE32570EDAC}"/>
  </bookViews>
  <sheets>
    <sheet name="Szakképző, kivétel Turizmus" sheetId="1" r:id="rId1"/>
    <sheet name="Turizmus-vendéglátás szakképző" sheetId="9" r:id="rId2"/>
    <sheet name="Kreatív" sheetId="2" r:id="rId3"/>
    <sheet name="Informatika és távközlés" sheetId="3" r:id="rId4"/>
    <sheet name="Elektronika és elektrotechnika" sheetId="8" r:id="rId5"/>
    <sheet name="Turizmus-vendéglátás technikum" sheetId="4" r:id="rId6"/>
    <sheet name="Rendészet, Gazdálkodás, SGésJGy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6" l="1"/>
  <c r="J22" i="6" s="1"/>
  <c r="H12" i="6"/>
  <c r="I12" i="6" s="1"/>
  <c r="H13" i="6"/>
  <c r="I13" i="6" s="1"/>
  <c r="H11" i="9"/>
  <c r="I11" i="9" s="1"/>
  <c r="H10" i="9"/>
  <c r="I10" i="9" s="1"/>
  <c r="H9" i="9"/>
  <c r="I9" i="9" s="1"/>
  <c r="H8" i="9"/>
  <c r="I8" i="9" s="1"/>
  <c r="H7" i="9"/>
  <c r="I7" i="9" s="1"/>
  <c r="H18" i="6"/>
  <c r="H17" i="6"/>
  <c r="H19" i="6" s="1"/>
  <c r="J19" i="6" s="1"/>
  <c r="H10" i="4"/>
  <c r="I10" i="4" s="1"/>
  <c r="H9" i="4"/>
  <c r="I9" i="4" s="1"/>
  <c r="H8" i="4"/>
  <c r="I8" i="4" s="1"/>
  <c r="H7" i="4"/>
  <c r="I7" i="4" s="1"/>
  <c r="H6" i="4"/>
  <c r="I6" i="4" s="1"/>
  <c r="H5" i="4"/>
  <c r="H9" i="8"/>
  <c r="I9" i="8" s="1"/>
  <c r="H10" i="8"/>
  <c r="I10" i="8" s="1"/>
  <c r="H8" i="8"/>
  <c r="I8" i="8" s="1"/>
  <c r="H7" i="8"/>
  <c r="I7" i="8" s="1"/>
  <c r="H6" i="8"/>
  <c r="I6" i="8" s="1"/>
  <c r="H5" i="8"/>
  <c r="I5" i="8" s="1"/>
  <c r="H9" i="3"/>
  <c r="I9" i="3" s="1"/>
  <c r="H8" i="3"/>
  <c r="I8" i="3" s="1"/>
  <c r="H7" i="3"/>
  <c r="I7" i="3" s="1"/>
  <c r="H6" i="3"/>
  <c r="I6" i="3" s="1"/>
  <c r="H5" i="3"/>
  <c r="I5" i="3" s="1"/>
  <c r="H8" i="6"/>
  <c r="I8" i="6" s="1"/>
  <c r="H9" i="6"/>
  <c r="I9" i="6" s="1"/>
  <c r="H10" i="6"/>
  <c r="I10" i="6" s="1"/>
  <c r="H11" i="6"/>
  <c r="I11" i="6" s="1"/>
  <c r="H6" i="2"/>
  <c r="I6" i="2" s="1"/>
  <c r="H7" i="2"/>
  <c r="I7" i="2" s="1"/>
  <c r="H8" i="2"/>
  <c r="I8" i="2" s="1"/>
  <c r="H9" i="2"/>
  <c r="I9" i="2" s="1"/>
  <c r="H10" i="2"/>
  <c r="I10" i="2" s="1"/>
  <c r="H5" i="2"/>
  <c r="I5" i="2" s="1"/>
  <c r="I13" i="9" l="1"/>
  <c r="H14" i="6"/>
  <c r="I5" i="4"/>
  <c r="I12" i="4" s="1"/>
  <c r="I12" i="8"/>
  <c r="I11" i="3"/>
  <c r="I12" i="2"/>
  <c r="H9" i="1"/>
  <c r="I9" i="1" s="1"/>
  <c r="H10" i="1"/>
  <c r="I10" i="1" s="1"/>
  <c r="H11" i="1"/>
  <c r="I11" i="1" s="1"/>
  <c r="H8" i="1"/>
  <c r="I8" i="1" s="1"/>
  <c r="H7" i="1"/>
  <c r="I7" i="1" s="1"/>
  <c r="I14" i="6" l="1"/>
  <c r="J14" i="6" s="1"/>
  <c r="J25" i="6" s="1"/>
  <c r="I13" i="1"/>
</calcChain>
</file>

<file path=xl/sharedStrings.xml><?xml version="1.0" encoding="utf-8"?>
<sst xmlns="http://schemas.openxmlformats.org/spreadsheetml/2006/main" count="106" uniqueCount="32">
  <si>
    <t>5.</t>
  </si>
  <si>
    <t>6.</t>
  </si>
  <si>
    <t>7.</t>
  </si>
  <si>
    <t>8.</t>
  </si>
  <si>
    <t>Összesen</t>
  </si>
  <si>
    <t>Súlyozott</t>
  </si>
  <si>
    <t>Hozott jegyek</t>
  </si>
  <si>
    <t>Maximum</t>
  </si>
  <si>
    <t>Összes hozott pont</t>
  </si>
  <si>
    <t>Összes elért pontszám</t>
  </si>
  <si>
    <t>Vizuális kultúra</t>
  </si>
  <si>
    <t>Digitális kultúra</t>
  </si>
  <si>
    <t>Idegen nyelv</t>
  </si>
  <si>
    <t>Történelem</t>
  </si>
  <si>
    <t>Matematika</t>
  </si>
  <si>
    <t>Magyar (átlagolva)</t>
  </si>
  <si>
    <t>Fizika</t>
  </si>
  <si>
    <t>Magyar</t>
  </si>
  <si>
    <t>-</t>
  </si>
  <si>
    <t>Összes központis pont</t>
  </si>
  <si>
    <t>Szumma</t>
  </si>
  <si>
    <t>Központi felvételi vizsgán elért eredmények</t>
  </si>
  <si>
    <t>Az Érdi SZC Kós Károly Technikum felvételi eljárása során szerzett pontok összesen</t>
  </si>
  <si>
    <t>Szakképző pontszámító a Turizmus-vendéglátás ágazat kivételével</t>
  </si>
  <si>
    <t>Turizmus-vendéglátás ágazat, szakképző, pontszámító</t>
  </si>
  <si>
    <t>Kreatív ágazat, technikum, pontszámító</t>
  </si>
  <si>
    <t>Informatika és távközlés ágazat, technikum, pontszámító</t>
  </si>
  <si>
    <t>Elektronika és elektrotechnika ágazat, technikum, pontszámító</t>
  </si>
  <si>
    <t>Turizmus-vendéglátás ágazat, technikum, pontszámító</t>
  </si>
  <si>
    <t>Rendészet és közszolgálat, Gazdálkodás és menedzsment, Specializált gép- és járműgyártás ágazatok, technikum, pontszámító</t>
  </si>
  <si>
    <t>Szóbeli felvételi vizsgán elért eredmény</t>
  </si>
  <si>
    <t>Szóbeli felvételi vizsga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</si>
</sst>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9" fontId="0" fillId="0" borderId="0" xfId="0" applyNumberForma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8" xfId="0" applyFont="1" applyBorder="1"/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8" xfId="0" applyFont="1" applyBorder="1" applyAlignment="1">
      <alignment horizontal="center"/>
    </xf>
    <xf numFmtId="0" fontId="3" fillId="0" borderId="25" xfId="0" applyFont="1" applyBorder="1"/>
    <xf numFmtId="0" fontId="3" fillId="0" borderId="2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35" xfId="0" applyFont="1" applyBorder="1" applyAlignment="1">
      <alignment horizontal="center"/>
    </xf>
    <xf numFmtId="0" fontId="3" fillId="0" borderId="19" xfId="0" applyFont="1" applyBorder="1"/>
    <xf numFmtId="0" fontId="4" fillId="0" borderId="1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9" xfId="0" applyFont="1" applyBorder="1" applyAlignment="1" applyProtection="1">
      <alignment horizontal="center"/>
      <protection locked="0"/>
    </xf>
    <xf numFmtId="0" fontId="4" fillId="0" borderId="40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6" xfId="0" applyFont="1" applyBorder="1" applyAlignment="1" applyProtection="1">
      <alignment horizontal="center"/>
      <protection locked="0"/>
    </xf>
    <xf numFmtId="0" fontId="4" fillId="0" borderId="37" xfId="0" applyFont="1" applyBorder="1" applyAlignment="1" applyProtection="1">
      <alignment horizontal="center"/>
      <protection locked="0"/>
    </xf>
    <xf numFmtId="0" fontId="4" fillId="0" borderId="38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EB17-598E-4240-9C6D-F91FBA5FA8FB}">
  <dimension ref="B2:K14"/>
  <sheetViews>
    <sheetView zoomScale="205" zoomScaleNormal="205" workbookViewId="0">
      <selection activeCell="I13" sqref="I13"/>
    </sheetView>
  </sheetViews>
  <sheetFormatPr defaultRowHeight="14.5" x14ac:dyDescent="0.35"/>
  <cols>
    <col min="2" max="2" width="24.7265625" bestFit="1" customWidth="1"/>
    <col min="3" max="3" width="11.81640625" bestFit="1" customWidth="1"/>
    <col min="8" max="8" width="10.6328125" bestFit="1" customWidth="1"/>
    <col min="9" max="9" width="10.90625" bestFit="1" customWidth="1"/>
    <col min="11" max="11" width="11.54296875" bestFit="1" customWidth="1"/>
  </cols>
  <sheetData>
    <row r="2" spans="2:11" ht="18.5" x14ac:dyDescent="0.45">
      <c r="B2" s="43" t="s">
        <v>23</v>
      </c>
      <c r="C2" s="43"/>
      <c r="D2" s="43"/>
      <c r="E2" s="43"/>
      <c r="F2" s="43"/>
      <c r="G2" s="43"/>
      <c r="H2" s="43"/>
      <c r="I2" s="43"/>
    </row>
    <row r="3" spans="2:11" ht="18.5" x14ac:dyDescent="0.45">
      <c r="B3" s="5"/>
      <c r="C3" s="5"/>
      <c r="D3" s="5"/>
      <c r="E3" s="5"/>
      <c r="F3" s="5"/>
      <c r="G3" s="5"/>
      <c r="H3" s="5"/>
      <c r="I3" s="5"/>
    </row>
    <row r="4" spans="2:11" ht="18.5" x14ac:dyDescent="0.45">
      <c r="B4" s="6"/>
      <c r="C4" s="7" t="s">
        <v>7</v>
      </c>
      <c r="D4" s="39"/>
      <c r="E4" s="40"/>
      <c r="F4" s="40"/>
      <c r="G4" s="41"/>
      <c r="H4" s="6" t="s">
        <v>4</v>
      </c>
      <c r="I4" s="6" t="s">
        <v>5</v>
      </c>
    </row>
    <row r="5" spans="2:11" ht="18.5" x14ac:dyDescent="0.45">
      <c r="B5" s="42" t="s">
        <v>6</v>
      </c>
      <c r="C5" s="42"/>
      <c r="D5" s="43"/>
      <c r="E5" s="43"/>
      <c r="F5" s="43"/>
      <c r="G5" s="43"/>
      <c r="H5" s="42"/>
      <c r="I5" s="42"/>
    </row>
    <row r="6" spans="2:11" ht="19" thickBot="1" x14ac:dyDescent="0.5">
      <c r="B6" s="36"/>
      <c r="C6" s="37"/>
      <c r="D6" s="10" t="s">
        <v>0</v>
      </c>
      <c r="E6" s="10" t="s">
        <v>1</v>
      </c>
      <c r="F6" s="10" t="s">
        <v>2</v>
      </c>
      <c r="G6" s="10" t="s">
        <v>3</v>
      </c>
      <c r="H6" s="36"/>
      <c r="I6" s="37"/>
      <c r="J6" s="2"/>
      <c r="K6" s="2"/>
    </row>
    <row r="7" spans="2:11" ht="19.5" thickTop="1" thickBot="1" x14ac:dyDescent="0.5">
      <c r="B7" s="11" t="s">
        <v>15</v>
      </c>
      <c r="C7" s="8">
        <v>20</v>
      </c>
      <c r="D7" s="31"/>
      <c r="E7" s="31"/>
      <c r="F7" s="31"/>
      <c r="G7" s="31"/>
      <c r="H7" s="9">
        <f>SUM(D7:G7)</f>
        <v>0</v>
      </c>
      <c r="I7" s="12">
        <f>H7*1</f>
        <v>0</v>
      </c>
      <c r="J7" s="1"/>
      <c r="K7" s="1"/>
    </row>
    <row r="8" spans="2:11" ht="19.5" thickTop="1" thickBot="1" x14ac:dyDescent="0.5">
      <c r="B8" s="11" t="s">
        <v>14</v>
      </c>
      <c r="C8" s="8">
        <v>20</v>
      </c>
      <c r="D8" s="31"/>
      <c r="E8" s="31"/>
      <c r="F8" s="31"/>
      <c r="G8" s="31"/>
      <c r="H8" s="9">
        <f>SUM(D8:G8)</f>
        <v>0</v>
      </c>
      <c r="I8" s="12">
        <f>H8*1.7</f>
        <v>0</v>
      </c>
      <c r="J8" s="1"/>
      <c r="K8" s="1"/>
    </row>
    <row r="9" spans="2:11" ht="19.5" thickTop="1" thickBot="1" x14ac:dyDescent="0.5">
      <c r="B9" s="11" t="s">
        <v>13</v>
      </c>
      <c r="C9" s="8">
        <v>20</v>
      </c>
      <c r="D9" s="31"/>
      <c r="E9" s="31"/>
      <c r="F9" s="31"/>
      <c r="G9" s="31"/>
      <c r="H9" s="9">
        <f>SUM(D9:G9)</f>
        <v>0</v>
      </c>
      <c r="I9" s="12">
        <f>H9*0.8</f>
        <v>0</v>
      </c>
      <c r="J9" s="1"/>
      <c r="K9" s="1"/>
    </row>
    <row r="10" spans="2:11" ht="19.5" thickTop="1" thickBot="1" x14ac:dyDescent="0.5">
      <c r="B10" s="11" t="s">
        <v>12</v>
      </c>
      <c r="C10" s="8">
        <v>20</v>
      </c>
      <c r="D10" s="31"/>
      <c r="E10" s="31"/>
      <c r="F10" s="31"/>
      <c r="G10" s="31"/>
      <c r="H10" s="9">
        <f>SUM(D10:G10)</f>
        <v>0</v>
      </c>
      <c r="I10" s="12">
        <f>H10*1</f>
        <v>0</v>
      </c>
      <c r="J10" s="1"/>
      <c r="K10" s="1"/>
    </row>
    <row r="11" spans="2:11" ht="19.5" thickTop="1" thickBot="1" x14ac:dyDescent="0.5">
      <c r="B11" s="11" t="s">
        <v>11</v>
      </c>
      <c r="C11" s="8">
        <v>10</v>
      </c>
      <c r="D11" s="32"/>
      <c r="E11" s="33"/>
      <c r="F11" s="31"/>
      <c r="G11" s="31"/>
      <c r="H11" s="9">
        <f>SUM(F11:G11)</f>
        <v>0</v>
      </c>
      <c r="I11" s="12">
        <f>H11*1</f>
        <v>0</v>
      </c>
      <c r="J11" s="1"/>
      <c r="K11" s="1"/>
    </row>
    <row r="12" spans="2:11" ht="19.5" thickTop="1" thickBot="1" x14ac:dyDescent="0.5">
      <c r="B12" s="14"/>
      <c r="C12" s="15"/>
      <c r="D12" s="16"/>
      <c r="E12" s="16"/>
      <c r="F12" s="16"/>
      <c r="G12" s="16"/>
      <c r="H12" s="17"/>
      <c r="I12" s="15"/>
      <c r="J12" s="1"/>
      <c r="K12" s="1"/>
    </row>
    <row r="13" spans="2:11" ht="19.5" thickTop="1" thickBot="1" x14ac:dyDescent="0.5">
      <c r="B13" s="18" t="s">
        <v>9</v>
      </c>
      <c r="C13" s="38"/>
      <c r="D13" s="38"/>
      <c r="E13" s="38"/>
      <c r="F13" s="38"/>
      <c r="G13" s="38"/>
      <c r="H13" s="38"/>
      <c r="I13" s="19">
        <f>SUM(I7:I11)</f>
        <v>0</v>
      </c>
      <c r="J13" s="2"/>
      <c r="K13" s="1"/>
    </row>
    <row r="14" spans="2:11" ht="15" thickTop="1" x14ac:dyDescent="0.35"/>
  </sheetData>
  <sheetProtection algorithmName="SHA-512" hashValue="9N+Yg6IAgzb3IOJtXUSU9yfthWdIGRsO4YoObtrrFhugmMvAzUaxZjiDDcrQel+OabNOkOoSLWK1yCj07UllcA==" saltValue="/N56PPq0v0T022UMatpjBA==" spinCount="100000" sheet="1" objects="1" scenarios="1"/>
  <mergeCells count="6">
    <mergeCell ref="B2:I2"/>
    <mergeCell ref="B6:C6"/>
    <mergeCell ref="H6:I6"/>
    <mergeCell ref="C13:H13"/>
    <mergeCell ref="D4:G4"/>
    <mergeCell ref="B5:I5"/>
  </mergeCells>
  <phoneticPr fontId="2" type="noConversion"/>
  <pageMargins left="0.7" right="0.7" top="0.75" bottom="0.75" header="0.3" footer="0.3"/>
  <pageSetup paperSize="9" orientation="landscape" copies="2" r:id="rId1"/>
  <ignoredErrors>
    <ignoredError sqref="I10" formula="1"/>
    <ignoredError sqref="H7:H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A16C-6E5B-4A30-8CB7-FC6CB31815D2}">
  <dimension ref="B2:K14"/>
  <sheetViews>
    <sheetView zoomScale="205" zoomScaleNormal="205" workbookViewId="0">
      <selection activeCell="B6" sqref="B6:C6"/>
    </sheetView>
  </sheetViews>
  <sheetFormatPr defaultRowHeight="14.5" x14ac:dyDescent="0.35"/>
  <cols>
    <col min="2" max="2" width="24.7265625" bestFit="1" customWidth="1"/>
    <col min="3" max="3" width="11.81640625" bestFit="1" customWidth="1"/>
    <col min="8" max="8" width="10.6328125" bestFit="1" customWidth="1"/>
    <col min="9" max="9" width="10.90625" bestFit="1" customWidth="1"/>
    <col min="11" max="11" width="10.90625" bestFit="1" customWidth="1"/>
  </cols>
  <sheetData>
    <row r="2" spans="2:11" ht="18.5" x14ac:dyDescent="0.45">
      <c r="B2" s="44" t="s">
        <v>24</v>
      </c>
      <c r="C2" s="45"/>
      <c r="D2" s="45"/>
      <c r="E2" s="45"/>
      <c r="F2" s="45"/>
      <c r="G2" s="45"/>
      <c r="H2" s="45"/>
      <c r="I2" s="46"/>
    </row>
    <row r="3" spans="2:11" ht="18.5" x14ac:dyDescent="0.45">
      <c r="B3" s="5"/>
      <c r="C3" s="5"/>
      <c r="D3" s="5"/>
      <c r="E3" s="5"/>
      <c r="F3" s="5"/>
      <c r="G3" s="5"/>
      <c r="H3" s="5"/>
      <c r="I3" s="5"/>
    </row>
    <row r="4" spans="2:11" ht="18.5" x14ac:dyDescent="0.45">
      <c r="B4" s="6"/>
      <c r="C4" s="7" t="s">
        <v>7</v>
      </c>
      <c r="D4" s="39"/>
      <c r="E4" s="40"/>
      <c r="F4" s="40"/>
      <c r="G4" s="41"/>
      <c r="H4" s="6" t="s">
        <v>4</v>
      </c>
      <c r="I4" s="6" t="s">
        <v>5</v>
      </c>
    </row>
    <row r="5" spans="2:11" ht="18.5" x14ac:dyDescent="0.45">
      <c r="B5" s="42" t="s">
        <v>6</v>
      </c>
      <c r="C5" s="42"/>
      <c r="D5" s="43"/>
      <c r="E5" s="43"/>
      <c r="F5" s="43"/>
      <c r="G5" s="43"/>
      <c r="H5" s="42"/>
      <c r="I5" s="42"/>
    </row>
    <row r="6" spans="2:11" ht="19" thickBot="1" x14ac:dyDescent="0.5">
      <c r="B6" s="36"/>
      <c r="C6" s="37"/>
      <c r="D6" s="10" t="s">
        <v>0</v>
      </c>
      <c r="E6" s="10" t="s">
        <v>1</v>
      </c>
      <c r="F6" s="10" t="s">
        <v>2</v>
      </c>
      <c r="G6" s="10" t="s">
        <v>3</v>
      </c>
      <c r="H6" s="36"/>
      <c r="I6" s="37"/>
      <c r="J6" s="2"/>
      <c r="K6" s="2"/>
    </row>
    <row r="7" spans="2:11" ht="19.5" thickTop="1" thickBot="1" x14ac:dyDescent="0.5">
      <c r="B7" s="11" t="s">
        <v>15</v>
      </c>
      <c r="C7" s="8">
        <v>20</v>
      </c>
      <c r="D7" s="31"/>
      <c r="E7" s="31"/>
      <c r="F7" s="31"/>
      <c r="G7" s="31"/>
      <c r="H7" s="9">
        <f>SUM(D7:G7)</f>
        <v>0</v>
      </c>
      <c r="I7" s="12">
        <f>H7*0.8</f>
        <v>0</v>
      </c>
      <c r="J7" s="1"/>
      <c r="K7" s="1"/>
    </row>
    <row r="8" spans="2:11" ht="19.5" thickTop="1" thickBot="1" x14ac:dyDescent="0.5">
      <c r="B8" s="11" t="s">
        <v>14</v>
      </c>
      <c r="C8" s="8">
        <v>20</v>
      </c>
      <c r="D8" s="31"/>
      <c r="E8" s="31"/>
      <c r="F8" s="31"/>
      <c r="G8" s="31"/>
      <c r="H8" s="9">
        <f>SUM(D8:G8)</f>
        <v>0</v>
      </c>
      <c r="I8" s="12">
        <f>H8*1.4</f>
        <v>0</v>
      </c>
      <c r="J8" s="1"/>
      <c r="K8" s="1"/>
    </row>
    <row r="9" spans="2:11" ht="19.5" thickTop="1" thickBot="1" x14ac:dyDescent="0.5">
      <c r="B9" s="11" t="s">
        <v>13</v>
      </c>
      <c r="C9" s="8">
        <v>20</v>
      </c>
      <c r="D9" s="31"/>
      <c r="E9" s="31"/>
      <c r="F9" s="31"/>
      <c r="G9" s="31"/>
      <c r="H9" s="9">
        <f>SUM(D9:G9)</f>
        <v>0</v>
      </c>
      <c r="I9" s="12">
        <f>H9*0.8</f>
        <v>0</v>
      </c>
      <c r="J9" s="1"/>
      <c r="K9" s="1"/>
    </row>
    <row r="10" spans="2:11" ht="19.5" thickTop="1" thickBot="1" x14ac:dyDescent="0.5">
      <c r="B10" s="11" t="s">
        <v>12</v>
      </c>
      <c r="C10" s="8">
        <v>20</v>
      </c>
      <c r="D10" s="31"/>
      <c r="E10" s="31"/>
      <c r="F10" s="34"/>
      <c r="G10" s="34"/>
      <c r="H10" s="9">
        <f>SUM(D10:G10)</f>
        <v>0</v>
      </c>
      <c r="I10" s="12">
        <f>H10*1.6</f>
        <v>0</v>
      </c>
      <c r="J10" s="1"/>
      <c r="K10" s="1"/>
    </row>
    <row r="11" spans="2:11" ht="19.5" thickTop="1" thickBot="1" x14ac:dyDescent="0.5">
      <c r="B11" s="11" t="s">
        <v>11</v>
      </c>
      <c r="C11" s="20">
        <v>10</v>
      </c>
      <c r="D11" s="21"/>
      <c r="E11" s="13"/>
      <c r="F11" s="31"/>
      <c r="G11" s="31"/>
      <c r="H11" s="22">
        <f>SUM(F11:G11)</f>
        <v>0</v>
      </c>
      <c r="I11" s="12">
        <f>H11*0.8</f>
        <v>0</v>
      </c>
      <c r="J11" s="1"/>
      <c r="K11" s="1"/>
    </row>
    <row r="12" spans="2:11" ht="19.5" thickTop="1" thickBot="1" x14ac:dyDescent="0.5">
      <c r="B12" s="5"/>
      <c r="C12" s="16"/>
      <c r="D12" s="16"/>
      <c r="E12" s="16"/>
      <c r="F12" s="16"/>
      <c r="G12" s="16"/>
      <c r="H12" s="16"/>
      <c r="I12" s="16"/>
      <c r="J12" s="1"/>
      <c r="K12" s="1"/>
    </row>
    <row r="13" spans="2:11" ht="19.5" thickTop="1" thickBot="1" x14ac:dyDescent="0.5">
      <c r="B13" s="18" t="s">
        <v>9</v>
      </c>
      <c r="C13" s="38"/>
      <c r="D13" s="38"/>
      <c r="E13" s="38"/>
      <c r="F13" s="38"/>
      <c r="G13" s="38"/>
      <c r="H13" s="38"/>
      <c r="I13" s="19">
        <f>SUM(I7:I11)</f>
        <v>0</v>
      </c>
      <c r="J13" s="2"/>
      <c r="K13" s="1"/>
    </row>
    <row r="14" spans="2:11" ht="15" thickTop="1" x14ac:dyDescent="0.35"/>
  </sheetData>
  <sheetProtection algorithmName="SHA-512" hashValue="nfu1XAup885qonCLWi5DwRxnkmcP7VYbPC/gldV6GiHslrJPoRQHYS0n5EAhrQgTZOqVlGhZUSse1VuNNojA2Q==" saltValue="44P51m+ArhyyNuD5OGDCnQ==" spinCount="100000" sheet="1" objects="1" scenarios="1"/>
  <mergeCells count="6">
    <mergeCell ref="B2:I2"/>
    <mergeCell ref="D4:G4"/>
    <mergeCell ref="B5:I5"/>
    <mergeCell ref="B6:C6"/>
    <mergeCell ref="H6:I6"/>
    <mergeCell ref="C13:H13"/>
  </mergeCells>
  <pageMargins left="0.7" right="0.7" top="0.75" bottom="0.75" header="0.3" footer="0.3"/>
  <pageSetup paperSize="9" orientation="landscape" r:id="rId1"/>
  <ignoredErrors>
    <ignoredError sqref="I10 I8" formula="1"/>
    <ignoredError sqref="H7:H1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EC01-BC29-4560-8E2B-E0319CD0779B}">
  <dimension ref="B2:I13"/>
  <sheetViews>
    <sheetView zoomScale="190" zoomScaleNormal="190" workbookViewId="0">
      <selection activeCell="D22" sqref="D22"/>
    </sheetView>
  </sheetViews>
  <sheetFormatPr defaultRowHeight="14.5" x14ac:dyDescent="0.35"/>
  <cols>
    <col min="2" max="2" width="24.26953125" bestFit="1" customWidth="1"/>
    <col min="3" max="3" width="11.81640625" style="1" bestFit="1" customWidth="1"/>
    <col min="8" max="8" width="10.6328125" bestFit="1" customWidth="1"/>
    <col min="9" max="9" width="10.90625" bestFit="1" customWidth="1"/>
  </cols>
  <sheetData>
    <row r="2" spans="2:9" ht="18.5" x14ac:dyDescent="0.45">
      <c r="B2" s="44" t="s">
        <v>25</v>
      </c>
      <c r="C2" s="45"/>
      <c r="D2" s="45"/>
      <c r="E2" s="45"/>
      <c r="F2" s="45"/>
      <c r="G2" s="45"/>
      <c r="H2" s="45"/>
      <c r="I2" s="46"/>
    </row>
    <row r="3" spans="2:9" ht="18.5" x14ac:dyDescent="0.45">
      <c r="B3" s="5"/>
      <c r="C3" s="16"/>
      <c r="D3" s="5"/>
      <c r="E3" s="5"/>
      <c r="F3" s="5"/>
      <c r="G3" s="5"/>
      <c r="H3" s="5"/>
      <c r="I3" s="5"/>
    </row>
    <row r="4" spans="2:9" ht="19" thickBot="1" x14ac:dyDescent="0.5">
      <c r="B4" s="11"/>
      <c r="C4" s="7" t="s">
        <v>7</v>
      </c>
      <c r="D4" s="42" t="s">
        <v>6</v>
      </c>
      <c r="E4" s="42"/>
      <c r="F4" s="42"/>
      <c r="G4" s="42"/>
      <c r="H4" s="6" t="s">
        <v>4</v>
      </c>
      <c r="I4" s="6" t="s">
        <v>5</v>
      </c>
    </row>
    <row r="5" spans="2:9" ht="19.5" thickTop="1" thickBot="1" x14ac:dyDescent="0.5">
      <c r="B5" s="11" t="s">
        <v>15</v>
      </c>
      <c r="C5" s="8">
        <v>20</v>
      </c>
      <c r="D5" s="31"/>
      <c r="E5" s="31"/>
      <c r="F5" s="31"/>
      <c r="G5" s="31"/>
      <c r="H5" s="9">
        <f>SUM(D5:G5)</f>
        <v>0</v>
      </c>
      <c r="I5" s="12">
        <f>H5*1</f>
        <v>0</v>
      </c>
    </row>
    <row r="6" spans="2:9" ht="19.5" thickTop="1" thickBot="1" x14ac:dyDescent="0.5">
      <c r="B6" s="11" t="s">
        <v>14</v>
      </c>
      <c r="C6" s="8">
        <v>20</v>
      </c>
      <c r="D6" s="31"/>
      <c r="E6" s="31"/>
      <c r="F6" s="31"/>
      <c r="G6" s="31"/>
      <c r="H6" s="9">
        <f t="shared" ref="H6:H10" si="0">SUM(D6:G6)</f>
        <v>0</v>
      </c>
      <c r="I6" s="12">
        <f>H6*1.1</f>
        <v>0</v>
      </c>
    </row>
    <row r="7" spans="2:9" ht="19.5" thickTop="1" thickBot="1" x14ac:dyDescent="0.5">
      <c r="B7" s="11" t="s">
        <v>13</v>
      </c>
      <c r="C7" s="8">
        <v>20</v>
      </c>
      <c r="D7" s="31"/>
      <c r="E7" s="31"/>
      <c r="F7" s="31"/>
      <c r="G7" s="31"/>
      <c r="H7" s="9">
        <f t="shared" si="0"/>
        <v>0</v>
      </c>
      <c r="I7" s="12">
        <f>H7*0.8</f>
        <v>0</v>
      </c>
    </row>
    <row r="8" spans="2:9" ht="19.5" thickTop="1" thickBot="1" x14ac:dyDescent="0.5">
      <c r="B8" s="11" t="s">
        <v>12</v>
      </c>
      <c r="C8" s="8">
        <v>20</v>
      </c>
      <c r="D8" s="31"/>
      <c r="E8" s="31"/>
      <c r="F8" s="31"/>
      <c r="G8" s="31"/>
      <c r="H8" s="9">
        <f t="shared" si="0"/>
        <v>0</v>
      </c>
      <c r="I8" s="12">
        <f>H8*1.3</f>
        <v>0</v>
      </c>
    </row>
    <row r="9" spans="2:9" ht="19.5" thickTop="1" thickBot="1" x14ac:dyDescent="0.5">
      <c r="B9" s="11" t="s">
        <v>10</v>
      </c>
      <c r="C9" s="12">
        <v>10</v>
      </c>
      <c r="D9" s="16"/>
      <c r="E9" s="16"/>
      <c r="F9" s="31"/>
      <c r="G9" s="31"/>
      <c r="H9" s="9">
        <f t="shared" si="0"/>
        <v>0</v>
      </c>
      <c r="I9" s="12">
        <f>H9*0.8</f>
        <v>0</v>
      </c>
    </row>
    <row r="10" spans="2:9" ht="19.5" thickTop="1" thickBot="1" x14ac:dyDescent="0.5">
      <c r="B10" s="11" t="s">
        <v>11</v>
      </c>
      <c r="C10" s="12">
        <v>10</v>
      </c>
      <c r="D10" s="16"/>
      <c r="E10" s="16"/>
      <c r="F10" s="31"/>
      <c r="G10" s="31"/>
      <c r="H10" s="22">
        <f t="shared" si="0"/>
        <v>0</v>
      </c>
      <c r="I10" s="12">
        <f>H10*0.8</f>
        <v>0</v>
      </c>
    </row>
    <row r="11" spans="2:9" ht="19.5" thickTop="1" thickBot="1" x14ac:dyDescent="0.5">
      <c r="B11" s="5"/>
      <c r="C11" s="16"/>
      <c r="D11" s="16"/>
      <c r="E11" s="35"/>
      <c r="F11" s="16"/>
      <c r="G11" s="16"/>
      <c r="H11" s="16"/>
      <c r="I11" s="16"/>
    </row>
    <row r="12" spans="2:9" ht="19.5" thickTop="1" thickBot="1" x14ac:dyDescent="0.5">
      <c r="B12" s="18" t="s">
        <v>9</v>
      </c>
      <c r="C12" s="47"/>
      <c r="D12" s="48"/>
      <c r="E12" s="48"/>
      <c r="F12" s="48"/>
      <c r="G12" s="48"/>
      <c r="H12" s="49"/>
      <c r="I12" s="19">
        <f>SUM(I5:I10)</f>
        <v>0</v>
      </c>
    </row>
    <row r="13" spans="2:9" ht="15" thickTop="1" x14ac:dyDescent="0.35">
      <c r="D13" s="1"/>
      <c r="E13" s="1"/>
      <c r="F13" s="1"/>
      <c r="G13" s="1"/>
      <c r="H13" s="1"/>
      <c r="I13" s="1"/>
    </row>
  </sheetData>
  <sheetProtection algorithmName="SHA-512" hashValue="YRZ+5YdIx6iaSY+w/6kj2WhKfFVQ2YAAe5V1oCCyaqG9JwiUZb70xRCCQnMwrtW7Se8HxKI9cXBLzeSGSX1ulA==" saltValue="vEYBQixwbCmYcLDWYaJKag==" spinCount="100000" sheet="1" objects="1" scenarios="1"/>
  <mergeCells count="3">
    <mergeCell ref="D4:G4"/>
    <mergeCell ref="B2:I2"/>
    <mergeCell ref="C12:H12"/>
  </mergeCells>
  <pageMargins left="0.7" right="0.7" top="0.75" bottom="0.75" header="0.3" footer="0.3"/>
  <pageSetup paperSize="9" orientation="landscape" r:id="rId1"/>
  <ignoredErrors>
    <ignoredError sqref="H5:H10" formulaRange="1"/>
    <ignoredError sqref="I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0A6D-83EC-47DE-B9C5-185106ACECBF}">
  <dimension ref="B2:I12"/>
  <sheetViews>
    <sheetView zoomScale="205" zoomScaleNormal="205" workbookViewId="0">
      <selection activeCell="I11" sqref="I11"/>
    </sheetView>
  </sheetViews>
  <sheetFormatPr defaultRowHeight="14.5" x14ac:dyDescent="0.35"/>
  <cols>
    <col min="2" max="2" width="24.26953125" bestFit="1" customWidth="1"/>
    <col min="3" max="3" width="11.81640625" bestFit="1" customWidth="1"/>
    <col min="8" max="8" width="10.6328125" bestFit="1" customWidth="1"/>
    <col min="9" max="9" width="10.90625" bestFit="1" customWidth="1"/>
  </cols>
  <sheetData>
    <row r="2" spans="2:9" ht="18.5" x14ac:dyDescent="0.45">
      <c r="B2" s="44" t="s">
        <v>26</v>
      </c>
      <c r="C2" s="45"/>
      <c r="D2" s="45"/>
      <c r="E2" s="45"/>
      <c r="F2" s="45"/>
      <c r="G2" s="45"/>
      <c r="H2" s="45"/>
      <c r="I2" s="46"/>
    </row>
    <row r="3" spans="2:9" ht="18.5" x14ac:dyDescent="0.45">
      <c r="B3" s="5"/>
      <c r="C3" s="5"/>
      <c r="D3" s="5"/>
      <c r="E3" s="5"/>
      <c r="F3" s="5"/>
      <c r="G3" s="5"/>
      <c r="H3" s="5"/>
      <c r="I3" s="5"/>
    </row>
    <row r="4" spans="2:9" ht="19" thickBot="1" x14ac:dyDescent="0.5">
      <c r="B4" s="11"/>
      <c r="C4" s="7" t="s">
        <v>7</v>
      </c>
      <c r="D4" s="42" t="s">
        <v>6</v>
      </c>
      <c r="E4" s="42"/>
      <c r="F4" s="42"/>
      <c r="G4" s="42"/>
      <c r="H4" s="6" t="s">
        <v>4</v>
      </c>
      <c r="I4" s="6" t="s">
        <v>5</v>
      </c>
    </row>
    <row r="5" spans="2:9" ht="19.5" thickTop="1" thickBot="1" x14ac:dyDescent="0.5">
      <c r="B5" s="11" t="s">
        <v>15</v>
      </c>
      <c r="C5" s="8">
        <v>20</v>
      </c>
      <c r="D5" s="31"/>
      <c r="E5" s="31"/>
      <c r="F5" s="31"/>
      <c r="G5" s="31"/>
      <c r="H5" s="9">
        <f>SUM(D5:G5)</f>
        <v>0</v>
      </c>
      <c r="I5" s="12">
        <f>H5*0.7</f>
        <v>0</v>
      </c>
    </row>
    <row r="6" spans="2:9" ht="19.5" thickTop="1" thickBot="1" x14ac:dyDescent="0.5">
      <c r="B6" s="11" t="s">
        <v>14</v>
      </c>
      <c r="C6" s="8">
        <v>20</v>
      </c>
      <c r="D6" s="31"/>
      <c r="E6" s="31"/>
      <c r="F6" s="31"/>
      <c r="G6" s="31"/>
      <c r="H6" s="9">
        <f>SUM(D6:G6)</f>
        <v>0</v>
      </c>
      <c r="I6" s="12">
        <f>H6*2.4</f>
        <v>0</v>
      </c>
    </row>
    <row r="7" spans="2:9" ht="19.5" thickTop="1" thickBot="1" x14ac:dyDescent="0.5">
      <c r="B7" s="11" t="s">
        <v>13</v>
      </c>
      <c r="C7" s="8">
        <v>20</v>
      </c>
      <c r="D7" s="31"/>
      <c r="E7" s="31"/>
      <c r="F7" s="31"/>
      <c r="G7" s="31"/>
      <c r="H7" s="9">
        <f>SUM(D7:G7)</f>
        <v>0</v>
      </c>
      <c r="I7" s="12">
        <f>H7*0.7</f>
        <v>0</v>
      </c>
    </row>
    <row r="8" spans="2:9" ht="19.5" thickTop="1" thickBot="1" x14ac:dyDescent="0.5">
      <c r="B8" s="11" t="s">
        <v>12</v>
      </c>
      <c r="C8" s="8">
        <v>20</v>
      </c>
      <c r="D8" s="31"/>
      <c r="E8" s="31"/>
      <c r="F8" s="34"/>
      <c r="G8" s="34"/>
      <c r="H8" s="9">
        <f>SUM(D8:G8)</f>
        <v>0</v>
      </c>
      <c r="I8" s="12">
        <f>H8*0.7</f>
        <v>0</v>
      </c>
    </row>
    <row r="9" spans="2:9" ht="19.5" thickTop="1" thickBot="1" x14ac:dyDescent="0.5">
      <c r="B9" s="11" t="s">
        <v>11</v>
      </c>
      <c r="C9" s="12">
        <v>10</v>
      </c>
      <c r="D9" s="16"/>
      <c r="E9" s="16"/>
      <c r="F9" s="31"/>
      <c r="G9" s="31"/>
      <c r="H9" s="22">
        <f>SUM(E9:G9)</f>
        <v>0</v>
      </c>
      <c r="I9" s="12">
        <f>H9*1</f>
        <v>0</v>
      </c>
    </row>
    <row r="10" spans="2:9" ht="19.5" thickTop="1" thickBot="1" x14ac:dyDescent="0.5">
      <c r="B10" s="5"/>
      <c r="C10" s="16"/>
      <c r="D10" s="16"/>
      <c r="E10" s="16"/>
      <c r="F10" s="16"/>
      <c r="G10" s="16"/>
      <c r="H10" s="16"/>
      <c r="I10" s="16"/>
    </row>
    <row r="11" spans="2:9" ht="19.5" thickTop="1" thickBot="1" x14ac:dyDescent="0.5">
      <c r="B11" s="18" t="s">
        <v>9</v>
      </c>
      <c r="C11" s="47"/>
      <c r="D11" s="48"/>
      <c r="E11" s="48"/>
      <c r="F11" s="48"/>
      <c r="G11" s="48"/>
      <c r="H11" s="49"/>
      <c r="I11" s="19">
        <f>SUM(I5:I9)</f>
        <v>0</v>
      </c>
    </row>
    <row r="12" spans="2:9" ht="15" thickTop="1" x14ac:dyDescent="0.35"/>
  </sheetData>
  <sheetProtection algorithmName="SHA-512" hashValue="PIzPAc3kG/Cp6rqCKMU8Gw0txlrg5mEZTShe/QJPKUwWoagoELV+S4gPzoVg/5h+JETeN0h6air49a8Sco9CDA==" saltValue="f9aeX1OeoyLEg79SFCvOiQ==" spinCount="100000" sheet="1" objects="1" scenarios="1"/>
  <mergeCells count="3">
    <mergeCell ref="D4:G4"/>
    <mergeCell ref="B2:I2"/>
    <mergeCell ref="C11:H11"/>
  </mergeCells>
  <pageMargins left="0.7" right="0.7" top="0.75" bottom="0.75" header="0.3" footer="0.3"/>
  <pageSetup paperSize="9" orientation="landscape" r:id="rId1"/>
  <ignoredErrors>
    <ignoredError sqref="H5:H9" formulaRange="1"/>
    <ignoredError sqref="I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2767-AB7E-451D-B1EE-580155D4327A}">
  <dimension ref="B2:I13"/>
  <sheetViews>
    <sheetView zoomScale="205" zoomScaleNormal="205" workbookViewId="0">
      <selection activeCell="I12" sqref="I12"/>
    </sheetView>
  </sheetViews>
  <sheetFormatPr defaultRowHeight="14.5" x14ac:dyDescent="0.35"/>
  <cols>
    <col min="2" max="2" width="24.7265625" bestFit="1" customWidth="1"/>
    <col min="3" max="3" width="11.81640625" bestFit="1" customWidth="1"/>
    <col min="8" max="8" width="10.6328125" bestFit="1" customWidth="1"/>
    <col min="9" max="9" width="10.90625" bestFit="1" customWidth="1"/>
  </cols>
  <sheetData>
    <row r="2" spans="2:9" ht="18.5" x14ac:dyDescent="0.45">
      <c r="B2" s="44" t="s">
        <v>27</v>
      </c>
      <c r="C2" s="45"/>
      <c r="D2" s="45"/>
      <c r="E2" s="45"/>
      <c r="F2" s="45"/>
      <c r="G2" s="45"/>
      <c r="H2" s="45"/>
      <c r="I2" s="46"/>
    </row>
    <row r="4" spans="2:9" ht="19" thickBot="1" x14ac:dyDescent="0.5">
      <c r="B4" s="11"/>
      <c r="C4" s="7" t="s">
        <v>7</v>
      </c>
      <c r="D4" s="42" t="s">
        <v>6</v>
      </c>
      <c r="E4" s="42"/>
      <c r="F4" s="42"/>
      <c r="G4" s="42"/>
      <c r="H4" s="6" t="s">
        <v>4</v>
      </c>
      <c r="I4" s="6" t="s">
        <v>5</v>
      </c>
    </row>
    <row r="5" spans="2:9" ht="19.5" thickTop="1" thickBot="1" x14ac:dyDescent="0.5">
      <c r="B5" s="11" t="s">
        <v>15</v>
      </c>
      <c r="C5" s="8">
        <v>20</v>
      </c>
      <c r="D5" s="31"/>
      <c r="E5" s="31"/>
      <c r="F5" s="31"/>
      <c r="G5" s="31"/>
      <c r="H5" s="9">
        <f>SUM(D5:G5)</f>
        <v>0</v>
      </c>
      <c r="I5" s="12">
        <f>H5*0.9</f>
        <v>0</v>
      </c>
    </row>
    <row r="6" spans="2:9" ht="19.5" thickTop="1" thickBot="1" x14ac:dyDescent="0.5">
      <c r="B6" s="11" t="s">
        <v>14</v>
      </c>
      <c r="C6" s="8">
        <v>20</v>
      </c>
      <c r="D6" s="31"/>
      <c r="E6" s="31"/>
      <c r="F6" s="31"/>
      <c r="G6" s="31"/>
      <c r="H6" s="9">
        <f>SUM(D6:G6)</f>
        <v>0</v>
      </c>
      <c r="I6" s="12">
        <f>H6*1.4</f>
        <v>0</v>
      </c>
    </row>
    <row r="7" spans="2:9" ht="19.5" thickTop="1" thickBot="1" x14ac:dyDescent="0.5">
      <c r="B7" s="11" t="s">
        <v>13</v>
      </c>
      <c r="C7" s="8">
        <v>20</v>
      </c>
      <c r="D7" s="31"/>
      <c r="E7" s="31"/>
      <c r="F7" s="31"/>
      <c r="G7" s="31"/>
      <c r="H7" s="9">
        <f>SUM(D7:G7)</f>
        <v>0</v>
      </c>
      <c r="I7" s="12">
        <f>H7*0.8</f>
        <v>0</v>
      </c>
    </row>
    <row r="8" spans="2:9" ht="19.5" thickTop="1" thickBot="1" x14ac:dyDescent="0.5">
      <c r="B8" s="11" t="s">
        <v>12</v>
      </c>
      <c r="C8" s="8">
        <v>20</v>
      </c>
      <c r="D8" s="31"/>
      <c r="E8" s="31"/>
      <c r="F8" s="31"/>
      <c r="G8" s="31"/>
      <c r="H8" s="9">
        <f>SUM(D8:G8)</f>
        <v>0</v>
      </c>
      <c r="I8" s="12">
        <f>H8*0.9</f>
        <v>0</v>
      </c>
    </row>
    <row r="9" spans="2:9" ht="19.5" thickTop="1" thickBot="1" x14ac:dyDescent="0.5">
      <c r="B9" s="11" t="s">
        <v>16</v>
      </c>
      <c r="C9" s="12">
        <v>10</v>
      </c>
      <c r="D9" s="16"/>
      <c r="E9" s="16"/>
      <c r="F9" s="31"/>
      <c r="G9" s="31"/>
      <c r="H9" s="9">
        <f>SUM(D9:G9)</f>
        <v>0</v>
      </c>
      <c r="I9" s="12">
        <f>H9*1</f>
        <v>0</v>
      </c>
    </row>
    <row r="10" spans="2:9" ht="19.5" thickTop="1" thickBot="1" x14ac:dyDescent="0.5">
      <c r="B10" s="11" t="s">
        <v>11</v>
      </c>
      <c r="C10" s="12">
        <v>10</v>
      </c>
      <c r="D10" s="16"/>
      <c r="E10" s="16"/>
      <c r="F10" s="31"/>
      <c r="G10" s="31"/>
      <c r="H10" s="22">
        <f>SUM(E10:G10)</f>
        <v>0</v>
      </c>
      <c r="I10" s="12">
        <f>H10*1</f>
        <v>0</v>
      </c>
    </row>
    <row r="11" spans="2:9" ht="19.5" thickTop="1" thickBot="1" x14ac:dyDescent="0.5">
      <c r="B11" s="5"/>
      <c r="C11" s="16"/>
      <c r="D11" s="16"/>
      <c r="E11" s="16"/>
      <c r="F11" s="16"/>
      <c r="G11" s="16"/>
      <c r="H11" s="16"/>
      <c r="I11" s="16"/>
    </row>
    <row r="12" spans="2:9" ht="19.5" thickTop="1" thickBot="1" x14ac:dyDescent="0.5">
      <c r="B12" s="18" t="s">
        <v>9</v>
      </c>
      <c r="C12" s="47"/>
      <c r="D12" s="48"/>
      <c r="E12" s="48"/>
      <c r="F12" s="48"/>
      <c r="G12" s="48"/>
      <c r="H12" s="49"/>
      <c r="I12" s="19">
        <f>SUM(I5:I10)</f>
        <v>0</v>
      </c>
    </row>
    <row r="13" spans="2:9" ht="15" thickTop="1" x14ac:dyDescent="0.35"/>
  </sheetData>
  <sheetProtection algorithmName="SHA-512" hashValue="kNcXUU+cbBEUJD2WsjmSl7n9vVOEYyOTuwymD4/WZ2OY9xf1GX4AXmDx1HSHy1B3yCZLY4/lxcArKtzpqT4DXw==" saltValue="iyHvX1ah4pC90pj4caTk8A==" spinCount="100000" sheet="1" objects="1" scenarios="1"/>
  <mergeCells count="3">
    <mergeCell ref="D4:G4"/>
    <mergeCell ref="B2:I2"/>
    <mergeCell ref="C12:H12"/>
  </mergeCells>
  <pageMargins left="0.7" right="0.7" top="0.75" bottom="0.75" header="0.3" footer="0.3"/>
  <ignoredErrors>
    <ignoredError sqref="H5:H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8D1A7-901B-460B-8018-CBB4A909455E}">
  <dimension ref="B2:I13"/>
  <sheetViews>
    <sheetView zoomScale="205" zoomScaleNormal="205" workbookViewId="0">
      <selection activeCell="I12" sqref="I12"/>
    </sheetView>
  </sheetViews>
  <sheetFormatPr defaultRowHeight="14.5" x14ac:dyDescent="0.35"/>
  <cols>
    <col min="2" max="2" width="24.7265625" bestFit="1" customWidth="1"/>
    <col min="3" max="3" width="11.81640625" bestFit="1" customWidth="1"/>
    <col min="8" max="8" width="10.6328125" bestFit="1" customWidth="1"/>
    <col min="9" max="9" width="10.90625" bestFit="1" customWidth="1"/>
  </cols>
  <sheetData>
    <row r="2" spans="2:9" ht="18.5" x14ac:dyDescent="0.45">
      <c r="B2" s="44" t="s">
        <v>28</v>
      </c>
      <c r="C2" s="45"/>
      <c r="D2" s="45"/>
      <c r="E2" s="45"/>
      <c r="F2" s="45"/>
      <c r="G2" s="45"/>
      <c r="H2" s="45"/>
      <c r="I2" s="46"/>
    </row>
    <row r="3" spans="2:9" x14ac:dyDescent="0.35">
      <c r="C3" s="3"/>
    </row>
    <row r="4" spans="2:9" ht="19" thickBot="1" x14ac:dyDescent="0.5">
      <c r="B4" s="11"/>
      <c r="C4" s="7" t="s">
        <v>7</v>
      </c>
      <c r="D4" s="42" t="s">
        <v>6</v>
      </c>
      <c r="E4" s="42"/>
      <c r="F4" s="42"/>
      <c r="G4" s="42"/>
      <c r="H4" s="6" t="s">
        <v>4</v>
      </c>
      <c r="I4" s="6" t="s">
        <v>5</v>
      </c>
    </row>
    <row r="5" spans="2:9" ht="19.5" thickTop="1" thickBot="1" x14ac:dyDescent="0.5">
      <c r="B5" s="26" t="s">
        <v>15</v>
      </c>
      <c r="C5" s="23">
        <v>20</v>
      </c>
      <c r="D5" s="31"/>
      <c r="E5" s="31"/>
      <c r="F5" s="31"/>
      <c r="G5" s="31"/>
      <c r="H5" s="24">
        <f>SUM(D5:G5)</f>
        <v>0</v>
      </c>
      <c r="I5" s="25">
        <f>H5*0.6</f>
        <v>0</v>
      </c>
    </row>
    <row r="6" spans="2:9" ht="19.5" thickTop="1" thickBot="1" x14ac:dyDescent="0.5">
      <c r="B6" s="11" t="s">
        <v>14</v>
      </c>
      <c r="C6" s="8">
        <v>20</v>
      </c>
      <c r="D6" s="31"/>
      <c r="E6" s="31"/>
      <c r="F6" s="31"/>
      <c r="G6" s="31"/>
      <c r="H6" s="9">
        <f>SUM(D6:G6)</f>
        <v>0</v>
      </c>
      <c r="I6" s="12">
        <f>H6*1.5</f>
        <v>0</v>
      </c>
    </row>
    <row r="7" spans="2:9" ht="19.5" thickTop="1" thickBot="1" x14ac:dyDescent="0.5">
      <c r="B7" s="11" t="s">
        <v>13</v>
      </c>
      <c r="C7" s="8">
        <v>20</v>
      </c>
      <c r="D7" s="31"/>
      <c r="E7" s="31"/>
      <c r="F7" s="31"/>
      <c r="G7" s="31"/>
      <c r="H7" s="9">
        <f>SUM(D7:G7)</f>
        <v>0</v>
      </c>
      <c r="I7" s="12">
        <f>H7*0.6</f>
        <v>0</v>
      </c>
    </row>
    <row r="8" spans="2:9" ht="19.5" thickTop="1" thickBot="1" x14ac:dyDescent="0.5">
      <c r="B8" s="11" t="s">
        <v>12</v>
      </c>
      <c r="C8" s="8">
        <v>20</v>
      </c>
      <c r="D8" s="31"/>
      <c r="E8" s="31"/>
      <c r="F8" s="31"/>
      <c r="G8" s="31"/>
      <c r="H8" s="9">
        <f>SUM(D8:G8)</f>
        <v>0</v>
      </c>
      <c r="I8" s="12">
        <f>H8*1.5</f>
        <v>0</v>
      </c>
    </row>
    <row r="9" spans="2:9" ht="19.5" thickTop="1" thickBot="1" x14ac:dyDescent="0.5">
      <c r="B9" s="11" t="s">
        <v>16</v>
      </c>
      <c r="C9" s="12">
        <v>10</v>
      </c>
      <c r="D9" s="16"/>
      <c r="E9" s="16"/>
      <c r="F9" s="31"/>
      <c r="G9" s="31"/>
      <c r="H9" s="9">
        <f>SUM(D9:G9)</f>
        <v>0</v>
      </c>
      <c r="I9" s="12">
        <f>H9*0.7</f>
        <v>0</v>
      </c>
    </row>
    <row r="10" spans="2:9" ht="19.5" thickTop="1" thickBot="1" x14ac:dyDescent="0.5">
      <c r="B10" s="11" t="s">
        <v>11</v>
      </c>
      <c r="C10" s="12">
        <v>10</v>
      </c>
      <c r="D10" s="16"/>
      <c r="E10" s="16"/>
      <c r="F10" s="31"/>
      <c r="G10" s="31"/>
      <c r="H10" s="9">
        <f>SUM(E10:G10)</f>
        <v>0</v>
      </c>
      <c r="I10" s="12">
        <f>H10*0.9</f>
        <v>0</v>
      </c>
    </row>
    <row r="11" spans="2:9" ht="19.5" thickTop="1" thickBot="1" x14ac:dyDescent="0.5">
      <c r="B11" s="5"/>
      <c r="C11" s="16"/>
      <c r="D11" s="16"/>
      <c r="E11" s="16"/>
      <c r="F11" s="16"/>
      <c r="G11" s="16"/>
      <c r="H11" s="16"/>
      <c r="I11" s="16"/>
    </row>
    <row r="12" spans="2:9" ht="19.5" thickTop="1" thickBot="1" x14ac:dyDescent="0.5">
      <c r="B12" s="18" t="s">
        <v>9</v>
      </c>
      <c r="C12" s="47"/>
      <c r="D12" s="48"/>
      <c r="E12" s="48"/>
      <c r="F12" s="48"/>
      <c r="G12" s="48"/>
      <c r="H12" s="49"/>
      <c r="I12" s="19">
        <f>SUM(I5:I10)</f>
        <v>0</v>
      </c>
    </row>
    <row r="13" spans="2:9" ht="15" thickTop="1" x14ac:dyDescent="0.35"/>
  </sheetData>
  <sheetProtection algorithmName="SHA-512" hashValue="jEXNUZstSi531X0ELr9xyPo7UXmwoZ7t4NqwS56T2mQlknHiswrj4Kwh887cktjnxbaMHiDupXqPWiMbZvFYqA==" saltValue="oMptxQeo5+GQRybFRK/+Qg==" spinCount="100000" sheet="1" objects="1" scenarios="1"/>
  <mergeCells count="3">
    <mergeCell ref="D4:G4"/>
    <mergeCell ref="B2:I2"/>
    <mergeCell ref="C12:H12"/>
  </mergeCells>
  <pageMargins left="0.7" right="0.7" top="0.75" bottom="0.75" header="0.3" footer="0.3"/>
  <pageSetup paperSize="9" orientation="landscape" r:id="rId1"/>
  <ignoredErrors>
    <ignoredError sqref="H5:H9" formulaRange="1"/>
    <ignoredError sqref="I6:I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601BB-741F-48AF-8B48-83487817EE24}">
  <dimension ref="B2:L26"/>
  <sheetViews>
    <sheetView tabSelected="1" zoomScale="175" zoomScaleNormal="175" workbookViewId="0">
      <selection activeCell="B22" sqref="B22"/>
    </sheetView>
  </sheetViews>
  <sheetFormatPr defaultRowHeight="14.5" x14ac:dyDescent="0.35"/>
  <cols>
    <col min="2" max="2" width="24.7265625" bestFit="1" customWidth="1"/>
    <col min="3" max="3" width="11.81640625" bestFit="1" customWidth="1"/>
    <col min="5" max="5" width="8.54296875" customWidth="1"/>
    <col min="8" max="8" width="10" bestFit="1" customWidth="1"/>
    <col min="9" max="9" width="10.90625" bestFit="1" customWidth="1"/>
    <col min="10" max="10" width="10.7265625" style="1" bestFit="1" customWidth="1"/>
  </cols>
  <sheetData>
    <row r="2" spans="2:12" ht="18.5" customHeight="1" x14ac:dyDescent="0.35">
      <c r="B2" s="66" t="s">
        <v>29</v>
      </c>
      <c r="C2" s="66"/>
      <c r="D2" s="66"/>
      <c r="E2" s="66"/>
      <c r="F2" s="66"/>
      <c r="G2" s="66"/>
      <c r="H2" s="66"/>
      <c r="I2" s="66"/>
      <c r="J2" s="66"/>
    </row>
    <row r="3" spans="2:12" ht="18.5" customHeight="1" x14ac:dyDescent="0.35">
      <c r="B3" s="66"/>
      <c r="C3" s="66"/>
      <c r="D3" s="66"/>
      <c r="E3" s="66"/>
      <c r="F3" s="66"/>
      <c r="G3" s="66"/>
      <c r="H3" s="66"/>
      <c r="I3" s="66"/>
      <c r="J3" s="66"/>
    </row>
    <row r="5" spans="2:12" ht="18.5" x14ac:dyDescent="0.45">
      <c r="B5" s="6"/>
      <c r="C5" s="7" t="s">
        <v>7</v>
      </c>
      <c r="D5" s="39"/>
      <c r="E5" s="40"/>
      <c r="F5" s="40"/>
      <c r="G5" s="41"/>
      <c r="H5" s="6" t="s">
        <v>20</v>
      </c>
      <c r="I5" s="6" t="s">
        <v>5</v>
      </c>
      <c r="J5" s="7" t="s">
        <v>4</v>
      </c>
    </row>
    <row r="6" spans="2:12" ht="18.5" x14ac:dyDescent="0.45">
      <c r="B6" s="42" t="s">
        <v>6</v>
      </c>
      <c r="C6" s="42"/>
      <c r="D6" s="43"/>
      <c r="E6" s="43"/>
      <c r="F6" s="43"/>
      <c r="G6" s="43"/>
      <c r="H6" s="42"/>
      <c r="I6" s="59"/>
      <c r="J6" s="27"/>
    </row>
    <row r="7" spans="2:12" ht="19" thickBot="1" x14ac:dyDescent="0.5">
      <c r="B7" s="36"/>
      <c r="C7" s="37"/>
      <c r="D7" s="10" t="s">
        <v>0</v>
      </c>
      <c r="E7" s="10" t="s">
        <v>1</v>
      </c>
      <c r="F7" s="10" t="s">
        <v>2</v>
      </c>
      <c r="G7" s="10" t="s">
        <v>3</v>
      </c>
      <c r="H7" s="36"/>
      <c r="I7" s="53"/>
      <c r="J7" s="16"/>
    </row>
    <row r="8" spans="2:12" ht="19.5" thickTop="1" thickBot="1" x14ac:dyDescent="0.5">
      <c r="B8" s="26" t="s">
        <v>15</v>
      </c>
      <c r="C8" s="8">
        <v>20</v>
      </c>
      <c r="D8" s="31"/>
      <c r="E8" s="31"/>
      <c r="F8" s="31"/>
      <c r="G8" s="31"/>
      <c r="H8" s="9">
        <f>SUM(D8:G8)</f>
        <v>0</v>
      </c>
      <c r="I8" s="12">
        <f>H8*0.8</f>
        <v>0</v>
      </c>
      <c r="J8" s="16"/>
    </row>
    <row r="9" spans="2:12" ht="19.5" thickTop="1" thickBot="1" x14ac:dyDescent="0.5">
      <c r="B9" s="11" t="s">
        <v>14</v>
      </c>
      <c r="C9" s="8">
        <v>20</v>
      </c>
      <c r="D9" s="31"/>
      <c r="E9" s="31"/>
      <c r="F9" s="31"/>
      <c r="G9" s="31"/>
      <c r="H9" s="9">
        <f>SUM(D9:G9)</f>
        <v>0</v>
      </c>
      <c r="I9" s="12">
        <f>H9*1.6</f>
        <v>0</v>
      </c>
      <c r="J9" s="16"/>
    </row>
    <row r="10" spans="2:12" ht="19.5" thickTop="1" thickBot="1" x14ac:dyDescent="0.5">
      <c r="B10" s="11" t="s">
        <v>13</v>
      </c>
      <c r="C10" s="8">
        <v>20</v>
      </c>
      <c r="D10" s="31"/>
      <c r="E10" s="31"/>
      <c r="F10" s="31"/>
      <c r="G10" s="31"/>
      <c r="H10" s="9">
        <f>SUM(D10:G10)</f>
        <v>0</v>
      </c>
      <c r="I10" s="12">
        <f>H10*0.8</f>
        <v>0</v>
      </c>
      <c r="J10" s="16"/>
    </row>
    <row r="11" spans="2:12" ht="19.5" thickTop="1" thickBot="1" x14ac:dyDescent="0.5">
      <c r="B11" s="11" t="s">
        <v>12</v>
      </c>
      <c r="C11" s="8">
        <v>20</v>
      </c>
      <c r="D11" s="31"/>
      <c r="E11" s="31"/>
      <c r="F11" s="31"/>
      <c r="G11" s="31"/>
      <c r="H11" s="9">
        <f>SUM(D11:G11)</f>
        <v>0</v>
      </c>
      <c r="I11" s="12">
        <f>H11*0.9</f>
        <v>0</v>
      </c>
      <c r="J11" s="16"/>
    </row>
    <row r="12" spans="2:12" ht="19.5" thickTop="1" thickBot="1" x14ac:dyDescent="0.5">
      <c r="B12" s="11" t="s">
        <v>11</v>
      </c>
      <c r="C12" s="20">
        <v>10</v>
      </c>
      <c r="D12" s="16"/>
      <c r="E12" s="16"/>
      <c r="F12" s="31"/>
      <c r="G12" s="31"/>
      <c r="H12" s="9">
        <f>SUM(F12:G12)</f>
        <v>0</v>
      </c>
      <c r="I12" s="12">
        <f>H12*0.9</f>
        <v>0</v>
      </c>
      <c r="J12" s="16"/>
    </row>
    <row r="13" spans="2:12" ht="19.5" thickTop="1" thickBot="1" x14ac:dyDescent="0.5">
      <c r="B13" s="11" t="s">
        <v>16</v>
      </c>
      <c r="C13" s="20">
        <v>10</v>
      </c>
      <c r="D13" s="16"/>
      <c r="E13" s="16"/>
      <c r="F13" s="31"/>
      <c r="G13" s="31"/>
      <c r="H13" s="9">
        <f>SUM(F13:G13)</f>
        <v>0</v>
      </c>
      <c r="I13" s="12">
        <f>H13*0.9</f>
        <v>0</v>
      </c>
      <c r="J13" s="16"/>
    </row>
    <row r="14" spans="2:12" ht="19.5" thickTop="1" thickBot="1" x14ac:dyDescent="0.5">
      <c r="B14" s="11" t="s">
        <v>8</v>
      </c>
      <c r="C14" s="60"/>
      <c r="D14" s="61"/>
      <c r="E14" s="61"/>
      <c r="F14" s="61"/>
      <c r="G14" s="62"/>
      <c r="H14" s="12">
        <f>SUM(H8:H13)</f>
        <v>0</v>
      </c>
      <c r="I14" s="8">
        <f>SUM(I8:I13)</f>
        <v>0</v>
      </c>
      <c r="J14" s="29">
        <f>I14*0.15</f>
        <v>0</v>
      </c>
      <c r="L14" s="4"/>
    </row>
    <row r="15" spans="2:12" ht="19" thickTop="1" x14ac:dyDescent="0.45">
      <c r="B15" s="5"/>
      <c r="C15" s="16"/>
      <c r="D15" s="16"/>
      <c r="E15" s="16"/>
      <c r="F15" s="16"/>
      <c r="G15" s="16"/>
      <c r="H15" s="16"/>
      <c r="I15" s="16"/>
      <c r="J15" s="16"/>
    </row>
    <row r="16" spans="2:12" ht="19" thickBot="1" x14ac:dyDescent="0.5">
      <c r="B16" s="43" t="s">
        <v>21</v>
      </c>
      <c r="C16" s="43"/>
      <c r="D16" s="42"/>
      <c r="E16" s="42"/>
      <c r="F16" s="42"/>
      <c r="G16" s="42"/>
      <c r="H16" s="43"/>
      <c r="I16" s="43"/>
      <c r="J16" s="16"/>
    </row>
    <row r="17" spans="2:12" ht="19.5" thickTop="1" thickBot="1" x14ac:dyDescent="0.5">
      <c r="B17" s="26" t="s">
        <v>17</v>
      </c>
      <c r="C17" s="23">
        <v>50</v>
      </c>
      <c r="D17" s="63"/>
      <c r="E17" s="64"/>
      <c r="F17" s="64"/>
      <c r="G17" s="65"/>
      <c r="H17" s="24">
        <f>SUM(D17)</f>
        <v>0</v>
      </c>
      <c r="I17" s="24" t="s">
        <v>18</v>
      </c>
      <c r="J17" s="16"/>
    </row>
    <row r="18" spans="2:12" ht="19.5" thickTop="1" thickBot="1" x14ac:dyDescent="0.5">
      <c r="B18" s="11" t="s">
        <v>14</v>
      </c>
      <c r="C18" s="8">
        <v>50</v>
      </c>
      <c r="D18" s="63"/>
      <c r="E18" s="64"/>
      <c r="F18" s="64"/>
      <c r="G18" s="65"/>
      <c r="H18" s="9">
        <f>SUM(D18)</f>
        <v>0</v>
      </c>
      <c r="I18" s="9" t="s">
        <v>18</v>
      </c>
      <c r="J18" s="16"/>
    </row>
    <row r="19" spans="2:12" ht="19.5" thickTop="1" thickBot="1" x14ac:dyDescent="0.5">
      <c r="B19" s="11" t="s">
        <v>19</v>
      </c>
      <c r="C19" s="39"/>
      <c r="D19" s="61"/>
      <c r="E19" s="61"/>
      <c r="F19" s="61"/>
      <c r="G19" s="62"/>
      <c r="H19" s="25">
        <f>SUM(H17:H18)</f>
        <v>0</v>
      </c>
      <c r="I19" s="8" t="s">
        <v>18</v>
      </c>
      <c r="J19" s="29">
        <f>H19*0.6</f>
        <v>0</v>
      </c>
      <c r="L19" s="4"/>
    </row>
    <row r="20" spans="2:12" ht="19" thickTop="1" x14ac:dyDescent="0.45">
      <c r="B20" s="5"/>
      <c r="C20" s="16"/>
      <c r="D20" s="16"/>
      <c r="E20" s="16"/>
      <c r="F20" s="16"/>
      <c r="G20" s="16"/>
      <c r="H20" s="16"/>
      <c r="I20" s="16"/>
      <c r="J20" s="16"/>
    </row>
    <row r="21" spans="2:12" ht="19" thickBot="1" x14ac:dyDescent="0.5">
      <c r="B21" s="43" t="s">
        <v>30</v>
      </c>
      <c r="C21" s="43"/>
      <c r="D21" s="42"/>
      <c r="E21" s="42"/>
      <c r="F21" s="42"/>
      <c r="G21" s="42"/>
      <c r="H21" s="43"/>
      <c r="I21" s="43"/>
      <c r="J21" s="16"/>
    </row>
    <row r="22" spans="2:12" ht="19.5" thickTop="1" thickBot="1" x14ac:dyDescent="0.5">
      <c r="B22" s="26" t="s">
        <v>31</v>
      </c>
      <c r="C22" s="8">
        <v>100</v>
      </c>
      <c r="D22" s="50"/>
      <c r="E22" s="51"/>
      <c r="F22" s="51"/>
      <c r="G22" s="52"/>
      <c r="H22" s="9">
        <f>SUM(D22)</f>
        <v>0</v>
      </c>
      <c r="I22" s="23" t="s">
        <v>18</v>
      </c>
      <c r="J22" s="29">
        <f>H22*0.25</f>
        <v>0</v>
      </c>
      <c r="L22" s="4"/>
    </row>
    <row r="23" spans="2:12" ht="19.5" thickTop="1" thickBot="1" x14ac:dyDescent="0.5">
      <c r="B23" s="5"/>
      <c r="C23" s="16"/>
      <c r="D23" s="16"/>
      <c r="E23" s="16"/>
      <c r="F23" s="16"/>
      <c r="G23" s="16"/>
      <c r="H23" s="16"/>
      <c r="I23" s="16"/>
      <c r="J23" s="16"/>
    </row>
    <row r="24" spans="2:12" ht="19" thickTop="1" x14ac:dyDescent="0.45">
      <c r="B24" s="54" t="s">
        <v>22</v>
      </c>
      <c r="C24" s="55"/>
      <c r="D24" s="55"/>
      <c r="E24" s="55"/>
      <c r="F24" s="55"/>
      <c r="G24" s="55"/>
      <c r="H24" s="55"/>
      <c r="I24" s="55"/>
      <c r="J24" s="56"/>
    </row>
    <row r="25" spans="2:12" ht="19" thickBot="1" x14ac:dyDescent="0.5">
      <c r="B25" s="28" t="s">
        <v>9</v>
      </c>
      <c r="C25" s="57"/>
      <c r="D25" s="58"/>
      <c r="E25" s="58"/>
      <c r="F25" s="58"/>
      <c r="G25" s="58"/>
      <c r="H25" s="58"/>
      <c r="I25" s="58"/>
      <c r="J25" s="30">
        <f>J14+J19+J22</f>
        <v>0</v>
      </c>
    </row>
    <row r="26" spans="2:12" ht="15" thickTop="1" x14ac:dyDescent="0.35"/>
  </sheetData>
  <sheetProtection algorithmName="SHA-512" hashValue="3N42n8g+bgFoGyhD/Y3V8pkG5BTiqYz3tTfcxFknyKLIo8yQpA6d8h2Aj7Ayjp+m2xXvoOSZXEGOGtlSOSPdyQ==" saltValue="gdJSm1wrHwWH7tnAIQNIoQ==" spinCount="100000" sheet="1" objects="1" scenarios="1"/>
  <mergeCells count="14">
    <mergeCell ref="B24:J24"/>
    <mergeCell ref="C25:I25"/>
    <mergeCell ref="D5:G5"/>
    <mergeCell ref="B6:I6"/>
    <mergeCell ref="C14:G14"/>
    <mergeCell ref="B16:I16"/>
    <mergeCell ref="C19:G19"/>
    <mergeCell ref="D17:G17"/>
    <mergeCell ref="D18:G18"/>
    <mergeCell ref="D22:G22"/>
    <mergeCell ref="B7:C7"/>
    <mergeCell ref="H7:I7"/>
    <mergeCell ref="B21:I21"/>
    <mergeCell ref="B2:J3"/>
  </mergeCells>
  <pageMargins left="0.7" right="0.7" top="0.75" bottom="0.75" header="0.3" footer="0.3"/>
  <pageSetup paperSize="9" orientation="landscape" r:id="rId1"/>
  <ignoredErrors>
    <ignoredError sqref="H8:H11" formulaRange="1"/>
    <ignoredError sqref="I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Szakképző, kivétel Turizmus</vt:lpstr>
      <vt:lpstr>Turizmus-vendéglátás szakképző</vt:lpstr>
      <vt:lpstr>Kreatív</vt:lpstr>
      <vt:lpstr>Informatika és távközlés</vt:lpstr>
      <vt:lpstr>Elektronika és elektrotechnika</vt:lpstr>
      <vt:lpstr>Turizmus-vendéglátás technikum</vt:lpstr>
      <vt:lpstr>Rendészet, Gazdálkodás, SGésJGy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Baráth Károly Artúr</dc:creator>
  <cp:lastModifiedBy>Baráth Károly Artúr</cp:lastModifiedBy>
  <cp:lastPrinted>2026-10-30T19:28:17Z</cp:lastPrinted>
  <dcterms:created xsi:type="dcterms:W3CDTF">2026-10-05T14:17:59Z</dcterms:created>
  <dcterms:modified xsi:type="dcterms:W3CDTF">2026-11-02T20:18:23Z</dcterms:modified>
</cp:coreProperties>
</file>